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Balance of State CoC\COC Competition\2019\"/>
    </mc:Choice>
  </mc:AlternateContent>
  <bookViews>
    <workbookView xWindow="0" yWindow="0" windowWidth="23040" windowHeight="9384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9" i="1" l="1"/>
  <c r="U30" i="1"/>
  <c r="U34" i="1"/>
  <c r="U27" i="1"/>
  <c r="U19" i="1"/>
  <c r="U25" i="1"/>
  <c r="U29" i="1"/>
  <c r="U20" i="1"/>
  <c r="U31" i="1"/>
  <c r="U15" i="1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U8" i="1"/>
  <c r="U9" i="1"/>
  <c r="U10" i="1"/>
  <c r="U11" i="1"/>
  <c r="U12" i="1"/>
  <c r="U13" i="1"/>
  <c r="U14" i="1"/>
  <c r="U16" i="1"/>
  <c r="U17" i="1"/>
  <c r="U18" i="1"/>
  <c r="U21" i="1"/>
  <c r="U22" i="1"/>
  <c r="U23" i="1"/>
  <c r="U24" i="1"/>
  <c r="U26" i="1"/>
  <c r="U28" i="1"/>
  <c r="U32" i="1"/>
  <c r="U33" i="1"/>
  <c r="U35" i="1"/>
  <c r="U36" i="1"/>
  <c r="U37" i="1"/>
  <c r="U38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H3" i="1" l="1"/>
  <c r="V7" i="1"/>
  <c r="U7" i="1"/>
</calcChain>
</file>

<file path=xl/sharedStrings.xml><?xml version="1.0" encoding="utf-8"?>
<sst xmlns="http://schemas.openxmlformats.org/spreadsheetml/2006/main" count="229" uniqueCount="141">
  <si>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</si>
  <si>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</si>
  <si>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</si>
  <si>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</si>
  <si>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</si>
  <si>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</si>
  <si>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</si>
  <si>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</si>
  <si>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</si>
  <si>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</si>
  <si>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</si>
  <si>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</si>
  <si>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</si>
  <si>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</si>
  <si>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</si>
  <si>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</si>
  <si>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</si>
  <si>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</si>
  <si>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</si>
  <si>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</si>
  <si>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</si>
  <si>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</si>
  <si>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</si>
  <si>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</si>
  <si>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</si>
  <si>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</si>
  <si>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</si>
  <si>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</si>
  <si>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</si>
  <si>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</si>
  <si>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ADVOCAP, Inc.</t>
  </si>
  <si>
    <t>ADVOCAP Fond du Lac Rapid Rehousing</t>
  </si>
  <si>
    <t>WI0004L5I001811</t>
  </si>
  <si>
    <t>PH</t>
  </si>
  <si>
    <t>FMR</t>
  </si>
  <si>
    <t>RRH</t>
  </si>
  <si>
    <t/>
  </si>
  <si>
    <t>Milwaukee</t>
  </si>
  <si>
    <t>WI-500</t>
  </si>
  <si>
    <t>Wisconsin Balance of State CoC</t>
  </si>
  <si>
    <t>West Central Wisconsin Community Action Agency, Inc.</t>
  </si>
  <si>
    <t>West CAP Rapid Re-Housing</t>
  </si>
  <si>
    <t>WI0009L5I001811</t>
  </si>
  <si>
    <t>Actual Rent</t>
  </si>
  <si>
    <t>City of Appleton</t>
  </si>
  <si>
    <t>Fox Cities Housing Coalition RRH Program</t>
  </si>
  <si>
    <t>WI0010L5I001810</t>
  </si>
  <si>
    <t>Walworth County Housing Authority</t>
  </si>
  <si>
    <t>Hartwell Street Apartments</t>
  </si>
  <si>
    <t>WI0011L5I001811</t>
  </si>
  <si>
    <t>Community Action Coalition For South Central Wisconsin, Inc.</t>
  </si>
  <si>
    <t>Jefferson County Transitional Housing</t>
  </si>
  <si>
    <t>WI0013L5I001811</t>
  </si>
  <si>
    <t>TH</t>
  </si>
  <si>
    <t>Hebron House of Hospitality, Inc</t>
  </si>
  <si>
    <t>Jeremy House Safe Haven</t>
  </si>
  <si>
    <t>WI0014L5I001811</t>
  </si>
  <si>
    <t>SH</t>
  </si>
  <si>
    <t>Kenosha Human Development Services, Inc.</t>
  </si>
  <si>
    <t>KYF Rapid Rehousing Project</t>
  </si>
  <si>
    <t>WI0015L5I001811</t>
  </si>
  <si>
    <t>West CAP Permanent Supportive Housing</t>
  </si>
  <si>
    <t>WI0019L5I001811</t>
  </si>
  <si>
    <t>It Takes A Village Permanent Supportive Housing Program</t>
  </si>
  <si>
    <t>WI0033L5I001811</t>
  </si>
  <si>
    <t>Institute for Community Alliances</t>
  </si>
  <si>
    <t>Wisconsin HMIS Project Renewal</t>
  </si>
  <si>
    <t>WI0035L5I001811</t>
  </si>
  <si>
    <t>Couleecap, Inc.</t>
  </si>
  <si>
    <t>Couleecap Housing First Permanent Housing Program</t>
  </si>
  <si>
    <t>WI0118L5I001806</t>
  </si>
  <si>
    <t>The Salvation Army</t>
  </si>
  <si>
    <t>Permanent Supportive Housing</t>
  </si>
  <si>
    <t>WI0123L5I001806</t>
  </si>
  <si>
    <t>Newcap, Inc.</t>
  </si>
  <si>
    <t>SHP Housing First</t>
  </si>
  <si>
    <t>WI0124L5I001806</t>
  </si>
  <si>
    <t>Western Dairyland Economic Opportunity Council, Inc.</t>
  </si>
  <si>
    <t>WI0143L5I001805</t>
  </si>
  <si>
    <t>Winnebagoland PSH</t>
  </si>
  <si>
    <t>WI0146L5I001804</t>
  </si>
  <si>
    <t>Winnebagoland Rapid Rehousing</t>
  </si>
  <si>
    <t>WI0147L5I001804</t>
  </si>
  <si>
    <t>Lakeshore CAP Inc. of Wisconsin</t>
  </si>
  <si>
    <t>WI0150L5I001804</t>
  </si>
  <si>
    <t>CoC Winnebagoland Rapid Rehousing</t>
  </si>
  <si>
    <t>WI0164L5I001803</t>
  </si>
  <si>
    <t>WI0174L5I001803</t>
  </si>
  <si>
    <t>Kenosha Permanent Housing Connections</t>
  </si>
  <si>
    <t>WI0175L5I001803</t>
  </si>
  <si>
    <t>Brown County PSH Individuals Expansion</t>
  </si>
  <si>
    <t>WI0176L5I001803</t>
  </si>
  <si>
    <t>Central Wisconsin Community Action Council, Inc.</t>
  </si>
  <si>
    <t>Project Chance Rapid Re-Housing</t>
  </si>
  <si>
    <t>WI0183L5I001802</t>
  </si>
  <si>
    <t>WI0185L5I001802</t>
  </si>
  <si>
    <t>Project WISH</t>
  </si>
  <si>
    <t>WI0186L5I001802</t>
  </si>
  <si>
    <t>Fox Cities HP Rapid Re-Housing Program</t>
  </si>
  <si>
    <t>WI0196L5I001801</t>
  </si>
  <si>
    <t>Wisconsin Balance of State Continuum of Care, Inc.</t>
  </si>
  <si>
    <t>WIBOSCOC Supportive Services for Coordinated Entry Expansion</t>
  </si>
  <si>
    <t>WI0197L5I001801</t>
  </si>
  <si>
    <t>SSO</t>
  </si>
  <si>
    <t>Family Services of Northeast Wisconsin</t>
  </si>
  <si>
    <t>Brown County Rapid ReHousing</t>
  </si>
  <si>
    <t>WI0199L5I001801</t>
  </si>
  <si>
    <t>Brown County Youth RRH Project</t>
  </si>
  <si>
    <t>WI0200L5I001801</t>
  </si>
  <si>
    <t>West CAP Permanent Supportive Housing II Expansion</t>
  </si>
  <si>
    <t>WI0201L5I001801</t>
  </si>
  <si>
    <t>Community Action, Inc. of Rock &amp; Walworth Counties</t>
  </si>
  <si>
    <t>CAI_RRH</t>
  </si>
  <si>
    <t>WI0202L5I001801</t>
  </si>
  <si>
    <t>CAI_PSH</t>
  </si>
  <si>
    <t>WI0203L5I001801</t>
  </si>
  <si>
    <t>WIBOSCOC RRH Project</t>
  </si>
  <si>
    <t>WI0214D5I001800</t>
  </si>
  <si>
    <t>Welcome Home Eau Claire</t>
  </si>
  <si>
    <t>Northwest Wisconsin Community Services Agency Inc.</t>
  </si>
  <si>
    <t>NWCSA PSH</t>
  </si>
  <si>
    <t>WI0216L5I001800</t>
  </si>
  <si>
    <t>Couleecap Housing First II PSH</t>
  </si>
  <si>
    <t>WI0217L5I001800</t>
  </si>
  <si>
    <t>YWCA La Crosse</t>
  </si>
  <si>
    <t>YWCA Rapid Rehousing</t>
  </si>
  <si>
    <t>WI0218L5I001800</t>
  </si>
  <si>
    <t>North Central Community Action Program, Inc.</t>
  </si>
  <si>
    <t>NCCAP Permanent Supportive Housing</t>
  </si>
  <si>
    <t>WI0219L5I001800</t>
  </si>
  <si>
    <t>Fox Cities Housing Coalition RRH Program Expansion</t>
  </si>
  <si>
    <t>WI0220L5I001800</t>
  </si>
  <si>
    <t>MyHOME Rapid Rehousing Project</t>
  </si>
  <si>
    <t>WI0221L5I001800</t>
  </si>
  <si>
    <t>Pillars, Inc.</t>
  </si>
  <si>
    <t>Western Dairyland PSH 1</t>
  </si>
  <si>
    <t>Western Dairyland PSH 2</t>
  </si>
  <si>
    <t>Western Dairyland PSH 3</t>
  </si>
  <si>
    <t>Community Action Coalition for South Central Wisconsin. Inc.</t>
  </si>
  <si>
    <t>WI0215L51001800</t>
  </si>
  <si>
    <t>Lutheran Social Services of WI and Upper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</si>
</sst>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14">
    <dxf>
      <fill>
        <patternFill>
          <bgColor rgb="FFCAFFCA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1">
    <pageSetUpPr fitToPage="1"/>
  </sheetPr>
  <dimension ref="A1:V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6640625" customWidth="1"/>
    <col min="2" max="3" width="17.6640625" customWidth="1"/>
    <col min="4" max="12" width="11.6640625" customWidth="1"/>
    <col min="13" max="21" width="10.6640625" customWidth="1"/>
    <col min="22" max="22" width="12.6640625" customWidth="1"/>
  </cols>
  <sheetData>
    <row r="1" spans="1:22" ht="35.25" customHeight="1" x14ac:dyDescent="0.3">
      <c r="A1" s="1" t="s">
        <v>0</v>
      </c>
      <c r="B1" s="24" t="s">
        <v>37</v>
      </c>
      <c r="C1" s="24"/>
      <c r="D1" s="24"/>
      <c r="E1" s="25" t="s">
        <v>1</v>
      </c>
      <c r="F1" s="26"/>
      <c r="G1" s="27"/>
      <c r="H1" s="28" t="s">
        <v>100</v>
      </c>
      <c r="I1" s="29"/>
      <c r="J1" s="30"/>
    </row>
    <row r="2" spans="1:22" ht="35.25" customHeight="1" x14ac:dyDescent="0.3">
      <c r="A2" s="1" t="s">
        <v>2</v>
      </c>
      <c r="B2" s="24" t="s">
        <v>38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39</v>
      </c>
      <c r="C3" s="24"/>
      <c r="D3" s="24"/>
      <c r="E3" s="34" t="s">
        <v>4</v>
      </c>
      <c r="F3" s="35"/>
      <c r="G3" s="36"/>
      <c r="H3" s="37">
        <f ca="1">SUM(OFFSET(V6,1,0,500,1))</f>
        <v>10070318</v>
      </c>
      <c r="I3" s="38"/>
      <c r="J3" s="39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6.2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9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47400</v>
      </c>
      <c r="H7" s="15">
        <v>39538</v>
      </c>
      <c r="I7" s="15">
        <v>0</v>
      </c>
      <c r="J7" s="15">
        <v>0</v>
      </c>
      <c r="K7" s="15">
        <v>8198</v>
      </c>
      <c r="L7" s="14" t="s">
        <v>34</v>
      </c>
      <c r="M7" s="16">
        <v>0</v>
      </c>
      <c r="N7" s="16">
        <v>3</v>
      </c>
      <c r="O7" s="16">
        <v>1</v>
      </c>
      <c r="P7" s="16">
        <v>1</v>
      </c>
      <c r="Q7" s="16">
        <v>1</v>
      </c>
      <c r="R7" s="16">
        <v>0</v>
      </c>
      <c r="S7" s="16">
        <v>0</v>
      </c>
      <c r="T7" s="16">
        <v>0</v>
      </c>
      <c r="U7" s="17">
        <f t="shared" ref="U7:U55" si="0">SUM(M7:T7)</f>
        <v>6</v>
      </c>
      <c r="V7" s="18">
        <f t="shared" ref="V7:V55" si="1">SUM(F7:K7)</f>
        <v>95136</v>
      </c>
    </row>
    <row r="8" spans="1:22" x14ac:dyDescent="0.3">
      <c r="A8" s="19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0</v>
      </c>
      <c r="G8" s="15">
        <v>138828</v>
      </c>
      <c r="H8" s="15">
        <v>176524</v>
      </c>
      <c r="I8" s="15">
        <v>0</v>
      </c>
      <c r="J8" s="15">
        <v>0</v>
      </c>
      <c r="K8" s="15">
        <v>31260</v>
      </c>
      <c r="L8" s="14" t="s">
        <v>43</v>
      </c>
      <c r="M8" s="16">
        <v>0</v>
      </c>
      <c r="N8" s="16">
        <v>0</v>
      </c>
      <c r="O8" s="16">
        <v>3</v>
      </c>
      <c r="P8" s="16">
        <v>11</v>
      </c>
      <c r="Q8" s="16">
        <v>4</v>
      </c>
      <c r="R8" s="16">
        <v>0</v>
      </c>
      <c r="S8" s="16">
        <v>0</v>
      </c>
      <c r="T8" s="16">
        <v>0</v>
      </c>
      <c r="U8" s="17">
        <f t="shared" si="0"/>
        <v>18</v>
      </c>
      <c r="V8" s="18">
        <f t="shared" si="1"/>
        <v>346612</v>
      </c>
    </row>
    <row r="9" spans="1:22" x14ac:dyDescent="0.3">
      <c r="A9" s="19" t="s">
        <v>44</v>
      </c>
      <c r="B9" s="13" t="s">
        <v>45</v>
      </c>
      <c r="C9" s="14" t="s">
        <v>46</v>
      </c>
      <c r="D9" s="14">
        <v>2020</v>
      </c>
      <c r="E9" s="14" t="s">
        <v>33</v>
      </c>
      <c r="F9" s="15">
        <v>0</v>
      </c>
      <c r="G9" s="15">
        <v>67080</v>
      </c>
      <c r="H9" s="15">
        <v>104048</v>
      </c>
      <c r="I9" s="15">
        <v>0</v>
      </c>
      <c r="J9" s="15">
        <v>0</v>
      </c>
      <c r="K9" s="15">
        <v>16000</v>
      </c>
      <c r="L9" s="14" t="s">
        <v>34</v>
      </c>
      <c r="M9" s="16">
        <v>0</v>
      </c>
      <c r="N9" s="16">
        <v>2</v>
      </c>
      <c r="O9" s="16">
        <v>0</v>
      </c>
      <c r="P9" s="16">
        <v>4</v>
      </c>
      <c r="Q9" s="16">
        <v>1</v>
      </c>
      <c r="R9" s="16">
        <v>0</v>
      </c>
      <c r="S9" s="16">
        <v>0</v>
      </c>
      <c r="T9" s="16">
        <v>0</v>
      </c>
      <c r="U9" s="17">
        <f t="shared" si="0"/>
        <v>7</v>
      </c>
      <c r="V9" s="18">
        <f t="shared" si="1"/>
        <v>187128</v>
      </c>
    </row>
    <row r="10" spans="1:22" x14ac:dyDescent="0.3">
      <c r="A10" s="19" t="s">
        <v>47</v>
      </c>
      <c r="B10" s="13" t="s">
        <v>48</v>
      </c>
      <c r="C10" s="14" t="s">
        <v>49</v>
      </c>
      <c r="D10" s="14">
        <v>2020</v>
      </c>
      <c r="E10" s="14" t="s">
        <v>33</v>
      </c>
      <c r="F10" s="15">
        <v>0</v>
      </c>
      <c r="G10" s="15">
        <v>0</v>
      </c>
      <c r="H10" s="15">
        <v>66178</v>
      </c>
      <c r="I10" s="15">
        <v>0</v>
      </c>
      <c r="J10" s="15">
        <v>0</v>
      </c>
      <c r="K10" s="15">
        <v>4632</v>
      </c>
      <c r="L10" s="14" t="s">
        <v>36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70810</v>
      </c>
    </row>
    <row r="11" spans="1:22" x14ac:dyDescent="0.3">
      <c r="A11" s="19" t="s">
        <v>50</v>
      </c>
      <c r="B11" s="13" t="s">
        <v>51</v>
      </c>
      <c r="C11" s="14" t="s">
        <v>52</v>
      </c>
      <c r="D11" s="14">
        <v>2020</v>
      </c>
      <c r="E11" s="14" t="s">
        <v>53</v>
      </c>
      <c r="F11" s="15">
        <v>95184</v>
      </c>
      <c r="G11" s="15">
        <v>0</v>
      </c>
      <c r="H11" s="15">
        <v>62206</v>
      </c>
      <c r="I11" s="15">
        <v>0</v>
      </c>
      <c r="J11" s="15">
        <v>0</v>
      </c>
      <c r="K11" s="15">
        <v>10774</v>
      </c>
      <c r="L11" s="14" t="s">
        <v>36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168164</v>
      </c>
    </row>
    <row r="12" spans="1:22" x14ac:dyDescent="0.3">
      <c r="A12" s="19" t="s">
        <v>54</v>
      </c>
      <c r="B12" s="13" t="s">
        <v>55</v>
      </c>
      <c r="C12" s="14" t="s">
        <v>56</v>
      </c>
      <c r="D12" s="14">
        <v>2020</v>
      </c>
      <c r="E12" s="14" t="s">
        <v>57</v>
      </c>
      <c r="F12" s="15">
        <v>0</v>
      </c>
      <c r="G12" s="15">
        <v>0</v>
      </c>
      <c r="H12" s="15">
        <v>96892</v>
      </c>
      <c r="I12" s="15">
        <v>11098</v>
      </c>
      <c r="J12" s="15">
        <v>0</v>
      </c>
      <c r="K12" s="15">
        <v>10765</v>
      </c>
      <c r="L12" s="14" t="s">
        <v>36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118755</v>
      </c>
    </row>
    <row r="13" spans="1:22" x14ac:dyDescent="0.3">
      <c r="A13" s="19" t="s">
        <v>58</v>
      </c>
      <c r="B13" s="13" t="s">
        <v>59</v>
      </c>
      <c r="C13" s="14" t="s">
        <v>60</v>
      </c>
      <c r="D13" s="14">
        <v>2020</v>
      </c>
      <c r="E13" s="14" t="s">
        <v>33</v>
      </c>
      <c r="F13" s="15">
        <v>0</v>
      </c>
      <c r="G13" s="15">
        <v>68760</v>
      </c>
      <c r="H13" s="15">
        <v>52580</v>
      </c>
      <c r="I13" s="15">
        <v>0</v>
      </c>
      <c r="J13" s="15">
        <v>0</v>
      </c>
      <c r="K13" s="15">
        <v>8443</v>
      </c>
      <c r="L13" s="14" t="s">
        <v>34</v>
      </c>
      <c r="M13" s="16">
        <v>0</v>
      </c>
      <c r="N13" s="16">
        <v>10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10</v>
      </c>
      <c r="V13" s="18">
        <f t="shared" si="1"/>
        <v>129783</v>
      </c>
    </row>
    <row r="14" spans="1:22" x14ac:dyDescent="0.3">
      <c r="A14" s="19" t="s">
        <v>40</v>
      </c>
      <c r="B14" s="13" t="s">
        <v>61</v>
      </c>
      <c r="C14" s="14" t="s">
        <v>62</v>
      </c>
      <c r="D14" s="14">
        <v>2020</v>
      </c>
      <c r="E14" s="14" t="s">
        <v>33</v>
      </c>
      <c r="F14" s="15">
        <v>76622</v>
      </c>
      <c r="G14" s="15">
        <v>0</v>
      </c>
      <c r="H14" s="15">
        <v>51313</v>
      </c>
      <c r="I14" s="15">
        <v>15761</v>
      </c>
      <c r="J14" s="15">
        <v>0</v>
      </c>
      <c r="K14" s="15">
        <v>14187</v>
      </c>
      <c r="L14" s="14" t="s">
        <v>36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157883</v>
      </c>
    </row>
    <row r="15" spans="1:22" x14ac:dyDescent="0.3">
      <c r="A15" s="19" t="s">
        <v>134</v>
      </c>
      <c r="B15" s="13" t="s">
        <v>63</v>
      </c>
      <c r="C15" s="14" t="s">
        <v>64</v>
      </c>
      <c r="D15" s="14">
        <v>2020</v>
      </c>
      <c r="E15" s="14" t="s">
        <v>33</v>
      </c>
      <c r="F15" s="15">
        <v>68206</v>
      </c>
      <c r="G15" s="15">
        <v>0</v>
      </c>
      <c r="H15" s="15">
        <v>84207</v>
      </c>
      <c r="I15" s="15">
        <v>15772</v>
      </c>
      <c r="J15" s="15">
        <v>1185</v>
      </c>
      <c r="K15" s="15">
        <v>10989</v>
      </c>
      <c r="L15" s="14" t="s">
        <v>34</v>
      </c>
      <c r="M15" s="16">
        <v>0</v>
      </c>
      <c r="N15" s="16">
        <v>0</v>
      </c>
      <c r="O15" s="16">
        <v>20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ref="U15" si="2">SUM(M15:T15)</f>
        <v>20</v>
      </c>
      <c r="V15" s="18">
        <f t="shared" si="1"/>
        <v>180359</v>
      </c>
    </row>
    <row r="16" spans="1:22" x14ac:dyDescent="0.3">
      <c r="A16" s="19" t="s">
        <v>65</v>
      </c>
      <c r="B16" s="13" t="s">
        <v>66</v>
      </c>
      <c r="C16" s="14" t="s">
        <v>67</v>
      </c>
      <c r="D16" s="14">
        <v>2020</v>
      </c>
      <c r="E16" s="14" t="s">
        <v>17</v>
      </c>
      <c r="F16" s="15">
        <v>0</v>
      </c>
      <c r="G16" s="15">
        <v>0</v>
      </c>
      <c r="H16" s="15">
        <v>0</v>
      </c>
      <c r="I16" s="15">
        <v>0</v>
      </c>
      <c r="J16" s="15">
        <v>347130</v>
      </c>
      <c r="K16" s="15">
        <v>24299</v>
      </c>
      <c r="L16" s="14" t="s">
        <v>36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371429</v>
      </c>
    </row>
    <row r="17" spans="1:22" x14ac:dyDescent="0.3">
      <c r="A17" s="19" t="s">
        <v>68</v>
      </c>
      <c r="B17" s="13" t="s">
        <v>69</v>
      </c>
      <c r="C17" s="14" t="s">
        <v>70</v>
      </c>
      <c r="D17" s="14">
        <v>2020</v>
      </c>
      <c r="E17" s="14" t="s">
        <v>33</v>
      </c>
      <c r="F17" s="15">
        <v>104138</v>
      </c>
      <c r="G17" s="15">
        <v>0</v>
      </c>
      <c r="H17" s="15">
        <v>97051</v>
      </c>
      <c r="I17" s="15">
        <v>7725</v>
      </c>
      <c r="J17" s="15">
        <v>0</v>
      </c>
      <c r="K17" s="15">
        <v>20594</v>
      </c>
      <c r="L17" s="14" t="s">
        <v>36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229508</v>
      </c>
    </row>
    <row r="18" spans="1:22" x14ac:dyDescent="0.3">
      <c r="A18" s="19" t="s">
        <v>71</v>
      </c>
      <c r="B18" s="13" t="s">
        <v>72</v>
      </c>
      <c r="C18" s="14" t="s">
        <v>73</v>
      </c>
      <c r="D18" s="14">
        <v>2020</v>
      </c>
      <c r="E18" s="14" t="s">
        <v>33</v>
      </c>
      <c r="F18" s="15">
        <v>213866</v>
      </c>
      <c r="G18" s="15">
        <v>0</v>
      </c>
      <c r="H18" s="15">
        <v>26540</v>
      </c>
      <c r="I18" s="15">
        <v>8523</v>
      </c>
      <c r="J18" s="15">
        <v>0</v>
      </c>
      <c r="K18" s="15">
        <v>11497</v>
      </c>
      <c r="L18" s="14" t="s">
        <v>36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260426</v>
      </c>
    </row>
    <row r="19" spans="1:22" x14ac:dyDescent="0.3">
      <c r="A19" s="19" t="s">
        <v>74</v>
      </c>
      <c r="B19" s="13" t="s">
        <v>75</v>
      </c>
      <c r="C19" s="14" t="s">
        <v>76</v>
      </c>
      <c r="D19" s="14">
        <v>2020</v>
      </c>
      <c r="E19" s="14" t="s">
        <v>33</v>
      </c>
      <c r="F19" s="15">
        <v>127968</v>
      </c>
      <c r="G19" s="15">
        <v>0</v>
      </c>
      <c r="H19" s="15">
        <v>41428</v>
      </c>
      <c r="I19" s="15">
        <v>9803</v>
      </c>
      <c r="J19" s="15">
        <v>0</v>
      </c>
      <c r="K19" s="15">
        <v>17919</v>
      </c>
      <c r="L19" s="14" t="s">
        <v>34</v>
      </c>
      <c r="M19" s="16"/>
      <c r="N19" s="16"/>
      <c r="O19" s="16">
        <v>16</v>
      </c>
      <c r="P19" s="16">
        <v>2</v>
      </c>
      <c r="Q19" s="16"/>
      <c r="R19" s="16"/>
      <c r="S19" s="16"/>
      <c r="T19" s="16"/>
      <c r="U19" s="17">
        <f t="shared" ref="U19" si="3">SUM(M19:T19)</f>
        <v>18</v>
      </c>
      <c r="V19" s="18">
        <f t="shared" si="1"/>
        <v>197118</v>
      </c>
    </row>
    <row r="20" spans="1:22" x14ac:dyDescent="0.3">
      <c r="A20" s="19" t="s">
        <v>77</v>
      </c>
      <c r="B20" s="13" t="s">
        <v>135</v>
      </c>
      <c r="C20" s="14" t="s">
        <v>78</v>
      </c>
      <c r="D20" s="14">
        <v>2020</v>
      </c>
      <c r="E20" s="14" t="s">
        <v>33</v>
      </c>
      <c r="F20" s="15">
        <v>135580</v>
      </c>
      <c r="G20" s="15"/>
      <c r="H20" s="15">
        <v>91553</v>
      </c>
      <c r="I20" s="15">
        <v>9985</v>
      </c>
      <c r="J20" s="15"/>
      <c r="K20" s="15">
        <v>23424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ref="U20" si="4">SUM(M20:T20)</f>
        <v>0</v>
      </c>
      <c r="V20" s="18">
        <f t="shared" si="1"/>
        <v>260542</v>
      </c>
    </row>
    <row r="21" spans="1:22" x14ac:dyDescent="0.3">
      <c r="A21" s="19" t="s">
        <v>30</v>
      </c>
      <c r="B21" s="13" t="s">
        <v>79</v>
      </c>
      <c r="C21" s="14" t="s">
        <v>80</v>
      </c>
      <c r="D21" s="14">
        <v>2020</v>
      </c>
      <c r="E21" s="14" t="s">
        <v>33</v>
      </c>
      <c r="F21" s="15">
        <v>29686</v>
      </c>
      <c r="G21" s="15">
        <v>0</v>
      </c>
      <c r="H21" s="15">
        <v>81774</v>
      </c>
      <c r="I21" s="15">
        <v>8900</v>
      </c>
      <c r="J21" s="15">
        <v>0</v>
      </c>
      <c r="K21" s="15">
        <v>11826</v>
      </c>
      <c r="L21" s="14" t="s">
        <v>36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132186</v>
      </c>
    </row>
    <row r="22" spans="1:22" x14ac:dyDescent="0.3">
      <c r="A22" s="19" t="s">
        <v>30</v>
      </c>
      <c r="B22" s="13" t="s">
        <v>81</v>
      </c>
      <c r="C22" s="14" t="s">
        <v>82</v>
      </c>
      <c r="D22" s="14">
        <v>2020</v>
      </c>
      <c r="E22" s="14" t="s">
        <v>33</v>
      </c>
      <c r="F22" s="15">
        <v>0</v>
      </c>
      <c r="G22" s="15">
        <v>95136</v>
      </c>
      <c r="H22" s="15">
        <v>147278</v>
      </c>
      <c r="I22" s="15">
        <v>0</v>
      </c>
      <c r="J22" s="15">
        <v>0</v>
      </c>
      <c r="K22" s="15">
        <v>23522</v>
      </c>
      <c r="L22" s="14" t="s">
        <v>34</v>
      </c>
      <c r="M22" s="16">
        <v>0</v>
      </c>
      <c r="N22" s="16">
        <v>0</v>
      </c>
      <c r="O22" s="16">
        <v>0</v>
      </c>
      <c r="P22" s="16">
        <v>8</v>
      </c>
      <c r="Q22" s="16">
        <v>2</v>
      </c>
      <c r="R22" s="16">
        <v>0</v>
      </c>
      <c r="S22" s="16">
        <v>0</v>
      </c>
      <c r="T22" s="16">
        <v>0</v>
      </c>
      <c r="U22" s="17">
        <f t="shared" si="0"/>
        <v>10</v>
      </c>
      <c r="V22" s="18">
        <f t="shared" si="1"/>
        <v>265936</v>
      </c>
    </row>
    <row r="23" spans="1:22" x14ac:dyDescent="0.3">
      <c r="A23" s="19" t="s">
        <v>83</v>
      </c>
      <c r="B23" s="13" t="s">
        <v>35</v>
      </c>
      <c r="C23" s="14" t="s">
        <v>84</v>
      </c>
      <c r="D23" s="14">
        <v>2020</v>
      </c>
      <c r="E23" s="14" t="s">
        <v>33</v>
      </c>
      <c r="F23" s="15">
        <v>0</v>
      </c>
      <c r="G23" s="15">
        <v>80736</v>
      </c>
      <c r="H23" s="15">
        <v>37900</v>
      </c>
      <c r="I23" s="15">
        <v>0</v>
      </c>
      <c r="J23" s="15">
        <v>750</v>
      </c>
      <c r="K23" s="15">
        <v>11741</v>
      </c>
      <c r="L23" s="14" t="s">
        <v>34</v>
      </c>
      <c r="M23" s="16">
        <v>0</v>
      </c>
      <c r="N23" s="16">
        <v>0</v>
      </c>
      <c r="O23" s="16">
        <v>4</v>
      </c>
      <c r="P23" s="16">
        <v>5</v>
      </c>
      <c r="Q23" s="16">
        <v>1</v>
      </c>
      <c r="R23" s="16">
        <v>0</v>
      </c>
      <c r="S23" s="16">
        <v>0</v>
      </c>
      <c r="T23" s="16">
        <v>0</v>
      </c>
      <c r="U23" s="17">
        <f t="shared" si="0"/>
        <v>10</v>
      </c>
      <c r="V23" s="18">
        <f t="shared" si="1"/>
        <v>131127</v>
      </c>
    </row>
    <row r="24" spans="1:22" x14ac:dyDescent="0.3">
      <c r="A24" s="19" t="s">
        <v>30</v>
      </c>
      <c r="B24" s="13" t="s">
        <v>85</v>
      </c>
      <c r="C24" s="14" t="s">
        <v>86</v>
      </c>
      <c r="D24" s="14">
        <v>2020</v>
      </c>
      <c r="E24" s="14" t="s">
        <v>33</v>
      </c>
      <c r="F24" s="15">
        <v>0</v>
      </c>
      <c r="G24" s="15">
        <v>51048</v>
      </c>
      <c r="H24" s="15">
        <v>57271</v>
      </c>
      <c r="I24" s="15">
        <v>0</v>
      </c>
      <c r="J24" s="15">
        <v>0</v>
      </c>
      <c r="K24" s="15">
        <v>10429</v>
      </c>
      <c r="L24" s="14" t="s">
        <v>34</v>
      </c>
      <c r="M24" s="16">
        <v>0</v>
      </c>
      <c r="N24" s="16">
        <v>2</v>
      </c>
      <c r="O24" s="16">
        <v>3</v>
      </c>
      <c r="P24" s="16">
        <v>2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7</v>
      </c>
      <c r="V24" s="18">
        <f t="shared" si="1"/>
        <v>118748</v>
      </c>
    </row>
    <row r="25" spans="1:22" x14ac:dyDescent="0.3">
      <c r="A25" s="19" t="s">
        <v>77</v>
      </c>
      <c r="B25" s="13" t="s">
        <v>137</v>
      </c>
      <c r="C25" s="14" t="s">
        <v>87</v>
      </c>
      <c r="D25" s="14">
        <v>2020</v>
      </c>
      <c r="E25" s="14" t="s">
        <v>33</v>
      </c>
      <c r="F25" s="15">
        <v>71508</v>
      </c>
      <c r="G25" s="15"/>
      <c r="H25" s="15">
        <v>87992</v>
      </c>
      <c r="I25" s="15">
        <v>18451</v>
      </c>
      <c r="J25" s="15"/>
      <c r="K25" s="15">
        <v>11000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ref="U25" si="5">SUM(M25:T25)</f>
        <v>0</v>
      </c>
      <c r="V25" s="18">
        <f t="shared" si="1"/>
        <v>188951</v>
      </c>
    </row>
    <row r="26" spans="1:22" x14ac:dyDescent="0.3">
      <c r="A26" s="19" t="s">
        <v>58</v>
      </c>
      <c r="B26" s="13" t="s">
        <v>88</v>
      </c>
      <c r="C26" s="14" t="s">
        <v>89</v>
      </c>
      <c r="D26" s="14">
        <v>2020</v>
      </c>
      <c r="E26" s="14" t="s">
        <v>33</v>
      </c>
      <c r="F26" s="15">
        <v>207917</v>
      </c>
      <c r="G26" s="15">
        <v>0</v>
      </c>
      <c r="H26" s="15">
        <v>149536</v>
      </c>
      <c r="I26" s="15">
        <v>1104</v>
      </c>
      <c r="J26" s="15">
        <v>0</v>
      </c>
      <c r="K26" s="15">
        <v>35077</v>
      </c>
      <c r="L26" s="14" t="s">
        <v>36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393634</v>
      </c>
    </row>
    <row r="27" spans="1:22" x14ac:dyDescent="0.3">
      <c r="A27" s="19" t="s">
        <v>74</v>
      </c>
      <c r="B27" s="13" t="s">
        <v>90</v>
      </c>
      <c r="C27" s="14" t="s">
        <v>91</v>
      </c>
      <c r="D27" s="14">
        <v>2020</v>
      </c>
      <c r="E27" s="14" t="s">
        <v>33</v>
      </c>
      <c r="F27" s="15">
        <v>457139</v>
      </c>
      <c r="G27" s="15">
        <v>0</v>
      </c>
      <c r="H27" s="15">
        <v>297066</v>
      </c>
      <c r="I27" s="15">
        <v>49908</v>
      </c>
      <c r="J27" s="15">
        <v>3610</v>
      </c>
      <c r="K27" s="15">
        <v>80772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ref="U27" si="6">SUM(M27:T27)</f>
        <v>0</v>
      </c>
      <c r="V27" s="18">
        <f t="shared" si="1"/>
        <v>888495</v>
      </c>
    </row>
    <row r="28" spans="1:22" x14ac:dyDescent="0.3">
      <c r="A28" s="19" t="s">
        <v>92</v>
      </c>
      <c r="B28" s="13" t="s">
        <v>93</v>
      </c>
      <c r="C28" s="14" t="s">
        <v>94</v>
      </c>
      <c r="D28" s="14">
        <v>2020</v>
      </c>
      <c r="E28" s="14" t="s">
        <v>33</v>
      </c>
      <c r="F28" s="15">
        <v>0</v>
      </c>
      <c r="G28" s="15">
        <v>134472</v>
      </c>
      <c r="H28" s="15">
        <v>112575</v>
      </c>
      <c r="I28" s="15">
        <v>0</v>
      </c>
      <c r="J28" s="15">
        <v>0</v>
      </c>
      <c r="K28" s="15">
        <v>24301</v>
      </c>
      <c r="L28" s="14" t="s">
        <v>34</v>
      </c>
      <c r="M28" s="16">
        <v>0</v>
      </c>
      <c r="N28" s="16">
        <v>0</v>
      </c>
      <c r="O28" s="16">
        <v>10</v>
      </c>
      <c r="P28" s="16">
        <v>7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17</v>
      </c>
      <c r="V28" s="18">
        <f t="shared" si="1"/>
        <v>271348</v>
      </c>
    </row>
    <row r="29" spans="1:22" x14ac:dyDescent="0.3">
      <c r="A29" s="19" t="s">
        <v>77</v>
      </c>
      <c r="B29" s="13" t="s">
        <v>136</v>
      </c>
      <c r="C29" s="14" t="s">
        <v>95</v>
      </c>
      <c r="D29" s="14">
        <v>2020</v>
      </c>
      <c r="E29" s="14" t="s">
        <v>33</v>
      </c>
      <c r="F29" s="15">
        <v>46186</v>
      </c>
      <c r="G29" s="15"/>
      <c r="H29" s="15">
        <v>66910</v>
      </c>
      <c r="I29" s="15">
        <v>1530</v>
      </c>
      <c r="J29" s="15"/>
      <c r="K29" s="15">
        <v>11368</v>
      </c>
      <c r="L29" s="14" t="s">
        <v>34</v>
      </c>
      <c r="M29" s="16"/>
      <c r="N29" s="16"/>
      <c r="O29" s="16"/>
      <c r="P29" s="16"/>
      <c r="Q29" s="16"/>
      <c r="R29" s="16"/>
      <c r="S29" s="16"/>
      <c r="T29" s="16"/>
      <c r="U29" s="17">
        <f t="shared" ref="U29:U30" si="7">SUM(M29:T29)</f>
        <v>0</v>
      </c>
      <c r="V29" s="18">
        <f t="shared" si="1"/>
        <v>125994</v>
      </c>
    </row>
    <row r="30" spans="1:22" x14ac:dyDescent="0.3">
      <c r="A30" s="19" t="s">
        <v>138</v>
      </c>
      <c r="B30" s="13" t="s">
        <v>96</v>
      </c>
      <c r="C30" s="14" t="s">
        <v>97</v>
      </c>
      <c r="D30" s="14">
        <v>2020</v>
      </c>
      <c r="E30" s="14" t="s">
        <v>33</v>
      </c>
      <c r="F30" s="15">
        <v>79654</v>
      </c>
      <c r="G30" s="15"/>
      <c r="H30" s="15">
        <v>82457</v>
      </c>
      <c r="I30" s="15">
        <v>12402</v>
      </c>
      <c r="J30" s="15"/>
      <c r="K30" s="15">
        <v>17254</v>
      </c>
      <c r="L30" s="14" t="s">
        <v>34</v>
      </c>
      <c r="M30" s="16"/>
      <c r="N30" s="16"/>
      <c r="O30" s="16"/>
      <c r="P30" s="16"/>
      <c r="Q30" s="16"/>
      <c r="R30" s="16"/>
      <c r="S30" s="16"/>
      <c r="T30" s="16"/>
      <c r="U30" s="17">
        <f t="shared" si="7"/>
        <v>0</v>
      </c>
      <c r="V30" s="18">
        <f t="shared" si="1"/>
        <v>191767</v>
      </c>
    </row>
    <row r="31" spans="1:22" x14ac:dyDescent="0.3">
      <c r="A31" s="19" t="s">
        <v>44</v>
      </c>
      <c r="B31" s="13" t="s">
        <v>98</v>
      </c>
      <c r="C31" s="14" t="s">
        <v>99</v>
      </c>
      <c r="D31" s="14">
        <v>2020</v>
      </c>
      <c r="E31" s="14" t="s">
        <v>33</v>
      </c>
      <c r="F31" s="15">
        <v>0</v>
      </c>
      <c r="G31" s="15">
        <v>41772</v>
      </c>
      <c r="H31" s="15">
        <v>19124</v>
      </c>
      <c r="I31" s="15">
        <v>0</v>
      </c>
      <c r="J31" s="15">
        <v>0</v>
      </c>
      <c r="K31" s="15">
        <v>0</v>
      </c>
      <c r="L31" s="14" t="s">
        <v>34</v>
      </c>
      <c r="M31" s="16">
        <v>0</v>
      </c>
      <c r="N31" s="16">
        <v>0</v>
      </c>
      <c r="O31" s="16">
        <v>1</v>
      </c>
      <c r="P31" s="16">
        <v>2</v>
      </c>
      <c r="Q31" s="16">
        <v>1</v>
      </c>
      <c r="R31" s="16">
        <v>0</v>
      </c>
      <c r="S31" s="16">
        <v>0</v>
      </c>
      <c r="T31" s="16">
        <v>0</v>
      </c>
      <c r="U31" s="17">
        <f t="shared" ref="U31" si="8">SUM(M31:T31)</f>
        <v>4</v>
      </c>
      <c r="V31" s="18">
        <f t="shared" si="1"/>
        <v>60896</v>
      </c>
    </row>
    <row r="32" spans="1:22" x14ac:dyDescent="0.3">
      <c r="A32" s="19" t="s">
        <v>100</v>
      </c>
      <c r="B32" s="13" t="s">
        <v>101</v>
      </c>
      <c r="C32" s="14" t="s">
        <v>102</v>
      </c>
      <c r="D32" s="14">
        <v>2020</v>
      </c>
      <c r="E32" s="14" t="s">
        <v>103</v>
      </c>
      <c r="F32" s="15">
        <v>0</v>
      </c>
      <c r="G32" s="15">
        <v>0</v>
      </c>
      <c r="H32" s="15">
        <v>582255</v>
      </c>
      <c r="I32" s="15">
        <v>0</v>
      </c>
      <c r="J32" s="15">
        <v>0</v>
      </c>
      <c r="K32" s="15">
        <v>58214</v>
      </c>
      <c r="L32" s="14" t="s">
        <v>36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640469</v>
      </c>
    </row>
    <row r="33" spans="1:22" x14ac:dyDescent="0.3">
      <c r="A33" s="19" t="s">
        <v>104</v>
      </c>
      <c r="B33" s="13" t="s">
        <v>105</v>
      </c>
      <c r="C33" s="14" t="s">
        <v>106</v>
      </c>
      <c r="D33" s="14">
        <v>2020</v>
      </c>
      <c r="E33" s="14" t="s">
        <v>33</v>
      </c>
      <c r="F33" s="15">
        <v>0</v>
      </c>
      <c r="G33" s="15">
        <v>94464</v>
      </c>
      <c r="H33" s="15">
        <v>59610</v>
      </c>
      <c r="I33" s="15">
        <v>0</v>
      </c>
      <c r="J33" s="15">
        <v>0</v>
      </c>
      <c r="K33" s="15">
        <v>12320</v>
      </c>
      <c r="L33" s="14" t="s">
        <v>34</v>
      </c>
      <c r="M33" s="16">
        <v>0</v>
      </c>
      <c r="N33" s="16">
        <v>0</v>
      </c>
      <c r="O33" s="16">
        <v>8</v>
      </c>
      <c r="P33" s="16">
        <v>4</v>
      </c>
      <c r="Q33" s="16">
        <v>0</v>
      </c>
      <c r="R33" s="16">
        <v>0</v>
      </c>
      <c r="S33" s="16">
        <v>0</v>
      </c>
      <c r="T33" s="16">
        <v>0</v>
      </c>
      <c r="U33" s="17">
        <f t="shared" si="0"/>
        <v>12</v>
      </c>
      <c r="V33" s="18">
        <f t="shared" si="1"/>
        <v>166394</v>
      </c>
    </row>
    <row r="34" spans="1:22" x14ac:dyDescent="0.3">
      <c r="A34" s="19" t="s">
        <v>74</v>
      </c>
      <c r="B34" s="13" t="s">
        <v>107</v>
      </c>
      <c r="C34" s="14" t="s">
        <v>108</v>
      </c>
      <c r="D34" s="14">
        <v>2020</v>
      </c>
      <c r="E34" s="14" t="s">
        <v>33</v>
      </c>
      <c r="F34" s="15">
        <v>0</v>
      </c>
      <c r="G34" s="15">
        <v>148320</v>
      </c>
      <c r="H34" s="15">
        <v>170213</v>
      </c>
      <c r="I34" s="15">
        <v>0</v>
      </c>
      <c r="J34" s="15">
        <v>0</v>
      </c>
      <c r="K34" s="15">
        <v>31853</v>
      </c>
      <c r="L34" s="14" t="s">
        <v>34</v>
      </c>
      <c r="M34" s="16"/>
      <c r="N34" s="16"/>
      <c r="O34" s="16"/>
      <c r="P34" s="16"/>
      <c r="Q34" s="16"/>
      <c r="R34" s="16"/>
      <c r="S34" s="16"/>
      <c r="T34" s="16"/>
      <c r="U34" s="17">
        <f t="shared" ref="U34" si="9">SUM(M34:T34)</f>
        <v>0</v>
      </c>
      <c r="V34" s="18">
        <f t="shared" si="1"/>
        <v>350386</v>
      </c>
    </row>
    <row r="35" spans="1:22" x14ac:dyDescent="0.3">
      <c r="A35" s="19" t="s">
        <v>40</v>
      </c>
      <c r="B35" s="13" t="s">
        <v>109</v>
      </c>
      <c r="C35" s="14" t="s">
        <v>110</v>
      </c>
      <c r="D35" s="14">
        <v>2020</v>
      </c>
      <c r="E35" s="14" t="s">
        <v>33</v>
      </c>
      <c r="F35" s="15">
        <v>257769</v>
      </c>
      <c r="G35" s="15">
        <v>0</v>
      </c>
      <c r="H35" s="15">
        <v>285729</v>
      </c>
      <c r="I35" s="15">
        <v>27341</v>
      </c>
      <c r="J35" s="15">
        <v>0</v>
      </c>
      <c r="K35" s="15">
        <v>56693</v>
      </c>
      <c r="L35" s="14" t="s">
        <v>36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627532</v>
      </c>
    </row>
    <row r="36" spans="1:22" x14ac:dyDescent="0.3">
      <c r="A36" s="19" t="s">
        <v>111</v>
      </c>
      <c r="B36" s="13" t="s">
        <v>112</v>
      </c>
      <c r="C36" s="14" t="s">
        <v>113</v>
      </c>
      <c r="D36" s="14">
        <v>2020</v>
      </c>
      <c r="E36" s="14" t="s">
        <v>33</v>
      </c>
      <c r="F36" s="15">
        <v>0</v>
      </c>
      <c r="G36" s="15">
        <v>294396</v>
      </c>
      <c r="H36" s="15">
        <v>122600</v>
      </c>
      <c r="I36" s="15">
        <v>0</v>
      </c>
      <c r="J36" s="15">
        <v>1800</v>
      </c>
      <c r="K36" s="15">
        <v>41149</v>
      </c>
      <c r="L36" s="14" t="s">
        <v>34</v>
      </c>
      <c r="M36" s="16">
        <v>0</v>
      </c>
      <c r="N36" s="16">
        <v>0</v>
      </c>
      <c r="O36" s="16">
        <v>6</v>
      </c>
      <c r="P36" s="16">
        <v>20</v>
      </c>
      <c r="Q36" s="16">
        <v>4</v>
      </c>
      <c r="R36" s="16">
        <v>0</v>
      </c>
      <c r="S36" s="16">
        <v>0</v>
      </c>
      <c r="T36" s="16">
        <v>0</v>
      </c>
      <c r="U36" s="17">
        <f t="shared" si="0"/>
        <v>30</v>
      </c>
      <c r="V36" s="18">
        <f t="shared" si="1"/>
        <v>459945</v>
      </c>
    </row>
    <row r="37" spans="1:22" x14ac:dyDescent="0.3">
      <c r="A37" s="19" t="s">
        <v>111</v>
      </c>
      <c r="B37" s="13" t="s">
        <v>114</v>
      </c>
      <c r="C37" s="14" t="s">
        <v>115</v>
      </c>
      <c r="D37" s="14">
        <v>2020</v>
      </c>
      <c r="E37" s="14" t="s">
        <v>33</v>
      </c>
      <c r="F37" s="15">
        <v>116867</v>
      </c>
      <c r="G37" s="15">
        <v>0</v>
      </c>
      <c r="H37" s="15">
        <v>82103</v>
      </c>
      <c r="I37" s="15">
        <v>0</v>
      </c>
      <c r="J37" s="15">
        <v>900</v>
      </c>
      <c r="K37" s="15">
        <v>19682</v>
      </c>
      <c r="L37" s="14" t="s">
        <v>36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219552</v>
      </c>
    </row>
    <row r="38" spans="1:22" x14ac:dyDescent="0.3">
      <c r="A38" s="19" t="s">
        <v>100</v>
      </c>
      <c r="B38" s="13" t="s">
        <v>116</v>
      </c>
      <c r="C38" s="14" t="s">
        <v>117</v>
      </c>
      <c r="D38" s="14">
        <v>2020</v>
      </c>
      <c r="E38" s="14" t="s">
        <v>33</v>
      </c>
      <c r="F38" s="15">
        <v>0</v>
      </c>
      <c r="G38" s="15">
        <v>559512</v>
      </c>
      <c r="H38" s="15">
        <v>344531</v>
      </c>
      <c r="I38" s="15">
        <v>0</v>
      </c>
      <c r="J38" s="15">
        <v>9317</v>
      </c>
      <c r="K38" s="15">
        <v>89303</v>
      </c>
      <c r="L38" s="14" t="s">
        <v>34</v>
      </c>
      <c r="M38" s="16">
        <v>0</v>
      </c>
      <c r="N38" s="16">
        <v>0</v>
      </c>
      <c r="O38" s="16">
        <v>24</v>
      </c>
      <c r="P38" s="16">
        <v>25</v>
      </c>
      <c r="Q38" s="16">
        <v>8</v>
      </c>
      <c r="R38" s="16">
        <v>3</v>
      </c>
      <c r="S38" s="16">
        <v>0</v>
      </c>
      <c r="T38" s="16">
        <v>0</v>
      </c>
      <c r="U38" s="17">
        <f t="shared" si="0"/>
        <v>60</v>
      </c>
      <c r="V38" s="18">
        <f t="shared" si="1"/>
        <v>1002663</v>
      </c>
    </row>
    <row r="39" spans="1:22" x14ac:dyDescent="0.3">
      <c r="A39" s="19" t="s">
        <v>140</v>
      </c>
      <c r="B39" s="13" t="s">
        <v>118</v>
      </c>
      <c r="C39" s="14" t="s">
        <v>139</v>
      </c>
      <c r="D39" s="14">
        <v>2020</v>
      </c>
      <c r="E39" s="14" t="s">
        <v>33</v>
      </c>
      <c r="F39" s="15"/>
      <c r="G39" s="15">
        <v>51552</v>
      </c>
      <c r="H39" s="15">
        <v>27262</v>
      </c>
      <c r="I39" s="15"/>
      <c r="J39" s="15"/>
      <c r="K39" s="15">
        <v>7878</v>
      </c>
      <c r="L39" s="14" t="s">
        <v>34</v>
      </c>
      <c r="M39" s="16"/>
      <c r="N39" s="16"/>
      <c r="O39" s="16"/>
      <c r="P39" s="16"/>
      <c r="Q39" s="16"/>
      <c r="R39" s="16"/>
      <c r="S39" s="16"/>
      <c r="T39" s="16"/>
      <c r="U39" s="17">
        <f t="shared" ref="U39" si="10">SUM(M39:T39)</f>
        <v>0</v>
      </c>
      <c r="V39" s="18">
        <f t="shared" si="1"/>
        <v>86692</v>
      </c>
    </row>
    <row r="40" spans="1:22" x14ac:dyDescent="0.3">
      <c r="A40" s="19" t="s">
        <v>119</v>
      </c>
      <c r="B40" s="13" t="s">
        <v>120</v>
      </c>
      <c r="C40" s="14" t="s">
        <v>121</v>
      </c>
      <c r="D40" s="14">
        <v>2020</v>
      </c>
      <c r="E40" s="14" t="s">
        <v>33</v>
      </c>
      <c r="F40" s="15">
        <v>67678</v>
      </c>
      <c r="G40" s="15">
        <v>0</v>
      </c>
      <c r="H40" s="15">
        <v>38313</v>
      </c>
      <c r="I40" s="15">
        <v>0</v>
      </c>
      <c r="J40" s="15">
        <v>0</v>
      </c>
      <c r="K40" s="15">
        <v>10526</v>
      </c>
      <c r="L40" s="14" t="s">
        <v>36</v>
      </c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116517</v>
      </c>
    </row>
    <row r="41" spans="1:22" x14ac:dyDescent="0.3">
      <c r="A41" s="19" t="s">
        <v>68</v>
      </c>
      <c r="B41" s="13" t="s">
        <v>122</v>
      </c>
      <c r="C41" s="14" t="s">
        <v>123</v>
      </c>
      <c r="D41" s="14">
        <v>2020</v>
      </c>
      <c r="E41" s="14" t="s">
        <v>33</v>
      </c>
      <c r="F41" s="15">
        <v>201531</v>
      </c>
      <c r="G41" s="15">
        <v>0</v>
      </c>
      <c r="H41" s="15">
        <v>123215</v>
      </c>
      <c r="I41" s="15">
        <v>11614</v>
      </c>
      <c r="J41" s="15">
        <v>5215</v>
      </c>
      <c r="K41" s="15">
        <v>33838</v>
      </c>
      <c r="L41" s="14" t="s">
        <v>36</v>
      </c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375413</v>
      </c>
    </row>
    <row r="42" spans="1:22" x14ac:dyDescent="0.3">
      <c r="A42" s="19" t="s">
        <v>124</v>
      </c>
      <c r="B42" s="13" t="s">
        <v>125</v>
      </c>
      <c r="C42" s="14" t="s">
        <v>126</v>
      </c>
      <c r="D42" s="14">
        <v>2020</v>
      </c>
      <c r="E42" s="14" t="s">
        <v>33</v>
      </c>
      <c r="F42" s="15">
        <v>0</v>
      </c>
      <c r="G42" s="15">
        <v>41880</v>
      </c>
      <c r="H42" s="15">
        <v>24747</v>
      </c>
      <c r="I42" s="15">
        <v>0</v>
      </c>
      <c r="J42" s="15">
        <v>0</v>
      </c>
      <c r="K42" s="15">
        <v>6663</v>
      </c>
      <c r="L42" s="14" t="s">
        <v>34</v>
      </c>
      <c r="M42" s="16">
        <v>0</v>
      </c>
      <c r="N42" s="16">
        <v>0</v>
      </c>
      <c r="O42" s="16">
        <v>0</v>
      </c>
      <c r="P42" s="16">
        <v>3</v>
      </c>
      <c r="Q42" s="16">
        <v>1</v>
      </c>
      <c r="R42" s="16">
        <v>0</v>
      </c>
      <c r="S42" s="16">
        <v>0</v>
      </c>
      <c r="T42" s="16">
        <v>0</v>
      </c>
      <c r="U42" s="17">
        <f t="shared" si="0"/>
        <v>4</v>
      </c>
      <c r="V42" s="18">
        <f t="shared" si="1"/>
        <v>73290</v>
      </c>
    </row>
    <row r="43" spans="1:22" x14ac:dyDescent="0.3">
      <c r="A43" s="19" t="s">
        <v>127</v>
      </c>
      <c r="B43" s="13" t="s">
        <v>128</v>
      </c>
      <c r="C43" s="14" t="s">
        <v>129</v>
      </c>
      <c r="D43" s="14">
        <v>2020</v>
      </c>
      <c r="E43" s="14" t="s">
        <v>33</v>
      </c>
      <c r="F43" s="15">
        <v>68114</v>
      </c>
      <c r="G43" s="15">
        <v>0</v>
      </c>
      <c r="H43" s="15">
        <v>85988</v>
      </c>
      <c r="I43" s="15">
        <v>10807</v>
      </c>
      <c r="J43" s="15">
        <v>0</v>
      </c>
      <c r="K43" s="15">
        <v>16411</v>
      </c>
      <c r="L43" s="14" t="s">
        <v>36</v>
      </c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181320</v>
      </c>
    </row>
    <row r="44" spans="1:22" x14ac:dyDescent="0.3">
      <c r="A44" s="19" t="s">
        <v>44</v>
      </c>
      <c r="B44" s="13" t="s">
        <v>130</v>
      </c>
      <c r="C44" s="14" t="s">
        <v>131</v>
      </c>
      <c r="D44" s="14">
        <v>2020</v>
      </c>
      <c r="E44" s="14" t="s">
        <v>33</v>
      </c>
      <c r="F44" s="15">
        <v>0</v>
      </c>
      <c r="G44" s="15">
        <v>70476</v>
      </c>
      <c r="H44" s="15">
        <v>8328</v>
      </c>
      <c r="I44" s="15">
        <v>0</v>
      </c>
      <c r="J44" s="15">
        <v>1100</v>
      </c>
      <c r="K44" s="15">
        <v>3543</v>
      </c>
      <c r="L44" s="14" t="s">
        <v>34</v>
      </c>
      <c r="M44" s="16">
        <v>0</v>
      </c>
      <c r="N44" s="16">
        <v>0</v>
      </c>
      <c r="O44" s="16">
        <v>1</v>
      </c>
      <c r="P44" s="16">
        <v>2</v>
      </c>
      <c r="Q44" s="16">
        <v>3</v>
      </c>
      <c r="R44" s="16">
        <v>0</v>
      </c>
      <c r="S44" s="16">
        <v>0</v>
      </c>
      <c r="T44" s="16">
        <v>0</v>
      </c>
      <c r="U44" s="17">
        <f t="shared" si="0"/>
        <v>6</v>
      </c>
      <c r="V44" s="18">
        <f t="shared" si="1"/>
        <v>83447</v>
      </c>
    </row>
    <row r="45" spans="1:22" x14ac:dyDescent="0.3">
      <c r="A45" s="19" t="s">
        <v>58</v>
      </c>
      <c r="B45" s="13" t="s">
        <v>132</v>
      </c>
      <c r="C45" s="14" t="s">
        <v>133</v>
      </c>
      <c r="D45" s="14">
        <v>2020</v>
      </c>
      <c r="E45" s="14" t="s">
        <v>33</v>
      </c>
      <c r="F45" s="15">
        <v>0</v>
      </c>
      <c r="G45" s="15">
        <v>81120</v>
      </c>
      <c r="H45" s="15">
        <v>53475</v>
      </c>
      <c r="I45" s="15">
        <v>0</v>
      </c>
      <c r="J45" s="15">
        <v>0</v>
      </c>
      <c r="K45" s="15">
        <v>9368</v>
      </c>
      <c r="L45" s="14" t="s">
        <v>34</v>
      </c>
      <c r="M45" s="16">
        <v>0</v>
      </c>
      <c r="N45" s="16">
        <v>0</v>
      </c>
      <c r="O45" s="16">
        <v>10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7">
        <f t="shared" si="0"/>
        <v>10</v>
      </c>
      <c r="V45" s="18">
        <f t="shared" si="1"/>
        <v>143963</v>
      </c>
    </row>
    <row r="46" spans="1:22" x14ac:dyDescent="0.3">
      <c r="A46" s="19"/>
      <c r="B46" s="13"/>
      <c r="C46" s="14"/>
      <c r="D46" s="14"/>
      <c r="E46" s="14"/>
      <c r="F46" s="15"/>
      <c r="G46" s="15"/>
      <c r="H46" s="15"/>
      <c r="I46" s="15"/>
      <c r="J46" s="15"/>
      <c r="K46" s="15"/>
      <c r="L46" s="14"/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0</v>
      </c>
    </row>
    <row r="47" spans="1:22" x14ac:dyDescent="0.3">
      <c r="A47" s="13"/>
      <c r="B47" s="13"/>
      <c r="C47" s="14"/>
      <c r="D47" s="14"/>
      <c r="E47" s="14"/>
      <c r="F47" s="15"/>
      <c r="G47" s="15"/>
      <c r="H47" s="15"/>
      <c r="I47" s="15"/>
      <c r="J47" s="15"/>
      <c r="K47" s="15"/>
      <c r="L47" s="14"/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0</v>
      </c>
    </row>
    <row r="48" spans="1:22" x14ac:dyDescent="0.3">
      <c r="A48" s="13"/>
      <c r="B48" s="13"/>
      <c r="C48" s="14"/>
      <c r="D48" s="14"/>
      <c r="E48" s="14"/>
      <c r="F48" s="15"/>
      <c r="G48" s="15"/>
      <c r="H48" s="15"/>
      <c r="I48" s="15"/>
      <c r="J48" s="15"/>
      <c r="K48" s="15"/>
      <c r="L48" s="14"/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0</v>
      </c>
    </row>
    <row r="49" spans="1:22" x14ac:dyDescent="0.3">
      <c r="A49" s="13"/>
      <c r="B49" s="13"/>
      <c r="C49" s="14"/>
      <c r="D49" s="14"/>
      <c r="E49" s="14"/>
      <c r="F49" s="15"/>
      <c r="G49" s="15"/>
      <c r="H49" s="15"/>
      <c r="I49" s="15"/>
      <c r="J49" s="15"/>
      <c r="K49" s="15"/>
      <c r="L49" s="14"/>
      <c r="M49" s="16"/>
      <c r="N49" s="16"/>
      <c r="O49" s="16"/>
      <c r="P49" s="16"/>
      <c r="Q49" s="16"/>
      <c r="R49" s="16"/>
      <c r="S49" s="16"/>
      <c r="T49" s="16"/>
      <c r="U49" s="17">
        <f t="shared" si="0"/>
        <v>0</v>
      </c>
      <c r="V49" s="18">
        <f t="shared" si="1"/>
        <v>0</v>
      </c>
    </row>
    <row r="50" spans="1:22" x14ac:dyDescent="0.3">
      <c r="A50" s="13"/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4"/>
      <c r="M50" s="16"/>
      <c r="N50" s="16"/>
      <c r="O50" s="16"/>
      <c r="P50" s="16"/>
      <c r="Q50" s="16"/>
      <c r="R50" s="16"/>
      <c r="S50" s="16"/>
      <c r="T50" s="16"/>
      <c r="U50" s="17">
        <f t="shared" si="0"/>
        <v>0</v>
      </c>
      <c r="V50" s="18">
        <f t="shared" si="1"/>
        <v>0</v>
      </c>
    </row>
    <row r="51" spans="1:22" x14ac:dyDescent="0.3">
      <c r="A51" s="13"/>
      <c r="B51" s="13"/>
      <c r="C51" s="14"/>
      <c r="D51" s="14"/>
      <c r="E51" s="14"/>
      <c r="F51" s="15"/>
      <c r="G51" s="15"/>
      <c r="H51" s="15"/>
      <c r="I51" s="15"/>
      <c r="J51" s="15"/>
      <c r="K51" s="15"/>
      <c r="L51" s="14"/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0</v>
      </c>
    </row>
    <row r="52" spans="1:22" x14ac:dyDescent="0.3">
      <c r="A52" s="13"/>
      <c r="B52" s="13"/>
      <c r="C52" s="14"/>
      <c r="D52" s="14"/>
      <c r="E52" s="14"/>
      <c r="F52" s="15"/>
      <c r="G52" s="15"/>
      <c r="H52" s="15"/>
      <c r="I52" s="15"/>
      <c r="J52" s="15"/>
      <c r="K52" s="15"/>
      <c r="L52" s="14"/>
      <c r="M52" s="16"/>
      <c r="N52" s="16"/>
      <c r="O52" s="16"/>
      <c r="P52" s="16"/>
      <c r="Q52" s="16"/>
      <c r="R52" s="16"/>
      <c r="S52" s="16"/>
      <c r="T52" s="16"/>
      <c r="U52" s="17">
        <f t="shared" si="0"/>
        <v>0</v>
      </c>
      <c r="V52" s="18">
        <f t="shared" si="1"/>
        <v>0</v>
      </c>
    </row>
    <row r="53" spans="1:22" x14ac:dyDescent="0.3">
      <c r="A53" s="13"/>
      <c r="B53" s="13"/>
      <c r="C53" s="14"/>
      <c r="D53" s="14"/>
      <c r="E53" s="14"/>
      <c r="F53" s="15"/>
      <c r="G53" s="15"/>
      <c r="H53" s="15"/>
      <c r="I53" s="15"/>
      <c r="J53" s="15"/>
      <c r="K53" s="15"/>
      <c r="L53" s="14"/>
      <c r="M53" s="16"/>
      <c r="N53" s="16"/>
      <c r="O53" s="16"/>
      <c r="P53" s="16"/>
      <c r="Q53" s="16"/>
      <c r="R53" s="16"/>
      <c r="S53" s="16"/>
      <c r="T53" s="16"/>
      <c r="U53" s="17">
        <f t="shared" si="0"/>
        <v>0</v>
      </c>
      <c r="V53" s="18">
        <f t="shared" si="1"/>
        <v>0</v>
      </c>
    </row>
    <row r="54" spans="1:22" x14ac:dyDescent="0.3">
      <c r="A54" s="13"/>
      <c r="B54" s="13"/>
      <c r="C54" s="14"/>
      <c r="D54" s="14"/>
      <c r="E54" s="14"/>
      <c r="F54" s="15"/>
      <c r="G54" s="15"/>
      <c r="H54" s="15"/>
      <c r="I54" s="15"/>
      <c r="J54" s="15"/>
      <c r="K54" s="15"/>
      <c r="L54" s="14"/>
      <c r="M54" s="16"/>
      <c r="N54" s="16"/>
      <c r="O54" s="16"/>
      <c r="P54" s="16"/>
      <c r="Q54" s="16"/>
      <c r="R54" s="16"/>
      <c r="S54" s="16"/>
      <c r="T54" s="16"/>
      <c r="U54" s="17">
        <f t="shared" si="0"/>
        <v>0</v>
      </c>
      <c r="V54" s="18">
        <f t="shared" si="1"/>
        <v>0</v>
      </c>
    </row>
    <row r="55" spans="1:22" x14ac:dyDescent="0.3">
      <c r="A55" s="13"/>
      <c r="B55" s="13"/>
      <c r="C55" s="14"/>
      <c r="D55" s="14"/>
      <c r="E55" s="14"/>
      <c r="F55" s="15"/>
      <c r="G55" s="15"/>
      <c r="H55" s="15"/>
      <c r="I55" s="15"/>
      <c r="J55" s="15"/>
      <c r="K55" s="15"/>
      <c r="L55" s="14"/>
      <c r="M55" s="16"/>
      <c r="N55" s="16"/>
      <c r="O55" s="16"/>
      <c r="P55" s="16"/>
      <c r="Q55" s="16"/>
      <c r="R55" s="16"/>
      <c r="S55" s="16"/>
      <c r="T55" s="16"/>
      <c r="U55" s="17">
        <f t="shared" si="0"/>
        <v>0</v>
      </c>
      <c r="V55" s="18">
        <f t="shared" si="1"/>
        <v>0</v>
      </c>
    </row>
  </sheetData>
  <autoFilter ref="A6:V6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55">
    <cfRule type="cellIs" dxfId="13" priority="23" operator="lessThan">
      <formula>0</formula>
    </cfRule>
  </conditionalFormatting>
  <conditionalFormatting sqref="V7:V55">
    <cfRule type="expression" dxfId="12" priority="24">
      <formula>$V$7&lt;0</formula>
    </cfRule>
  </conditionalFormatting>
  <conditionalFormatting sqref="D7:D55">
    <cfRule type="expression" dxfId="11" priority="22">
      <formula>OR($D7&gt;2020,AND($D7&lt;2020,$D7&lt;&gt;""))</formula>
    </cfRule>
  </conditionalFormatting>
  <conditionalFormatting sqref="D15">
    <cfRule type="expression" dxfId="10" priority="20">
      <formula>OR($D15&gt;2020,AND($D15&lt;2020,$D15&lt;&gt;""))</formula>
    </cfRule>
  </conditionalFormatting>
  <conditionalFormatting sqref="D31">
    <cfRule type="expression" dxfId="9" priority="18">
      <formula>OR($D31&gt;2020,AND($D31&lt;2020,$D31&lt;&gt;""))</formula>
    </cfRule>
  </conditionalFormatting>
  <conditionalFormatting sqref="D20">
    <cfRule type="expression" dxfId="8" priority="16">
      <formula>OR($D20&gt;2020,AND($D20&lt;2020,$D20&lt;&gt;""))</formula>
    </cfRule>
  </conditionalFormatting>
  <conditionalFormatting sqref="D29">
    <cfRule type="expression" dxfId="7" priority="13">
      <formula>OR($D29&gt;2020,AND($D29&lt;2020,$D29&lt;&gt;""))</formula>
    </cfRule>
  </conditionalFormatting>
  <conditionalFormatting sqref="D25">
    <cfRule type="expression" dxfId="6" priority="12">
      <formula>OR($D25&gt;2020,AND($D25&lt;2020,$D25&lt;&gt;""))</formula>
    </cfRule>
  </conditionalFormatting>
  <conditionalFormatting sqref="D19">
    <cfRule type="expression" dxfId="5" priority="10">
      <formula>OR($D19&gt;2020,AND($D19&lt;2020,$D19&lt;&gt;""))</formula>
    </cfRule>
  </conditionalFormatting>
  <conditionalFormatting sqref="D27">
    <cfRule type="expression" dxfId="4" priority="8">
      <formula>OR($D27&gt;2020,AND($D27&lt;2020,$D27&lt;&gt;""))</formula>
    </cfRule>
  </conditionalFormatting>
  <conditionalFormatting sqref="D34">
    <cfRule type="expression" dxfId="3" priority="6">
      <formula>OR($D34&gt;2020,AND($D34&lt;2020,$D34&lt;&gt;""))</formula>
    </cfRule>
  </conditionalFormatting>
  <conditionalFormatting sqref="D30">
    <cfRule type="expression" dxfId="2" priority="4">
      <formula>OR($D30&gt;2020,AND($D30&lt;2020,$D30&lt;&gt;""))</formula>
    </cfRule>
  </conditionalFormatting>
  <conditionalFormatting sqref="D39">
    <cfRule type="expression" dxfId="1" priority="2">
      <formula>OR($D39&gt;2020,AND($D39&lt;2020,$D39&lt;&gt;""))</formula>
    </cfRule>
  </conditionalFormatting>
  <conditionalFormatting sqref="C7:C55">
    <cfRule type="expression" dxfId="0" priority="25">
      <formula>(#REF!&gt;1)</formula>
    </cfRule>
  </conditionalFormatting>
  <dataValidations count="4">
    <dataValidation allowBlank="1" showErrorMessage="1" sqref="A6:V6"/>
    <dataValidation type="list" allowBlank="1" showErrorMessage="1" sqref="L15 L19:L20 L29:L31 L25 L27 L34 L39">
      <formula1>"N/A,FMR,Actual Rent"</formula1>
    </dataValidation>
    <dataValidation type="list" allowBlank="1" showErrorMessage="1" sqref="E15 E19:E20 E29:E31 E25 E27 E34 E39">
      <formula1>"PH,TH,Joint TH &amp; PH-RRH,HMIS,SSO,TRA,PRA,SRA,S+C/SRO"</formula1>
    </dataValidation>
    <dataValidation type="decimal" operator="lessThanOrEqual" allowBlank="1" showInputMessage="1" showErrorMessage="1" prompt="Administrative Costs cannot exceed 10% of the sum of the Budget Line Items for a project. Please reduce the Administrative Cost amount and re-enter." sqref="K15 K19:K20 K29:K31 K25 K27 K34 K39">
      <formula1>(SUM($F15:$J15))*0.1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Poser</cp:lastModifiedBy>
  <dcterms:created xsi:type="dcterms:W3CDTF">2019-03-04T18:40:59Z</dcterms:created>
  <dcterms:modified xsi:type="dcterms:W3CDTF">2019-07-12T16:37:49Z</dcterms:modified>
</cp:coreProperties>
</file>